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054065\OneDrive - intelbras.com.br\KBs\"/>
    </mc:Choice>
  </mc:AlternateContent>
  <bookViews>
    <workbookView xWindow="0" yWindow="3645" windowWidth="28800" windowHeight="11805" activeTab="1"/>
  </bookViews>
  <sheets>
    <sheet name="Cenário Básico" sheetId="1" r:id="rId1"/>
    <sheet name="VMs Dinâmicas | Cluster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3" l="1"/>
  <c r="D12" i="1" l="1"/>
  <c r="D14" i="3" l="1"/>
  <c r="D13" i="3" l="1"/>
  <c r="D15" i="3" s="1"/>
  <c r="D10" i="1"/>
  <c r="D11" i="1"/>
  <c r="D13" i="1" l="1"/>
</calcChain>
</file>

<file path=xl/sharedStrings.xml><?xml version="1.0" encoding="utf-8"?>
<sst xmlns="http://schemas.openxmlformats.org/spreadsheetml/2006/main" count="63" uniqueCount="43">
  <si>
    <t>VMs</t>
  </si>
  <si>
    <r>
      <t>Insira a quantidade de</t>
    </r>
    <r>
      <rPr>
        <b/>
        <sz val="11"/>
        <color theme="1"/>
        <rFont val="Calibri"/>
        <family val="2"/>
        <scheme val="minor"/>
      </rPr>
      <t xml:space="preserve"> processadores físicos</t>
    </r>
    <r>
      <rPr>
        <sz val="11"/>
        <color theme="1"/>
        <rFont val="Calibri"/>
        <family val="2"/>
        <scheme val="minor"/>
      </rPr>
      <t xml:space="preserve"> no servidor</t>
    </r>
  </si>
  <si>
    <r>
      <t xml:space="preserve">Insira a quantidade de </t>
    </r>
    <r>
      <rPr>
        <b/>
        <sz val="11"/>
        <color theme="1"/>
        <rFont val="Calibri"/>
        <family val="2"/>
        <scheme val="minor"/>
      </rPr>
      <t>cores físicos</t>
    </r>
    <r>
      <rPr>
        <sz val="11"/>
        <color theme="1"/>
        <rFont val="Calibri"/>
        <family val="2"/>
        <scheme val="minor"/>
      </rPr>
      <t xml:space="preserve"> por processador</t>
    </r>
  </si>
  <si>
    <t>SKUs</t>
  </si>
  <si>
    <t>Proc(s)</t>
  </si>
  <si>
    <t>Cores físicos por proc</t>
  </si>
  <si>
    <t>Windows Server 2016</t>
  </si>
  <si>
    <r>
      <t xml:space="preserve">Insira a quantidade de </t>
    </r>
    <r>
      <rPr>
        <b/>
        <sz val="11"/>
        <color theme="1"/>
        <rFont val="Calibri"/>
        <family val="2"/>
        <scheme val="minor"/>
      </rPr>
      <t>instâncias virtuais</t>
    </r>
    <r>
      <rPr>
        <sz val="11"/>
        <color theme="1"/>
        <rFont val="Calibri"/>
        <family val="2"/>
        <scheme val="minor"/>
      </rPr>
      <t xml:space="preserve"> (VMs) que o cliente pretende executar no servidor</t>
    </r>
  </si>
  <si>
    <r>
      <rPr>
        <b/>
        <sz val="11"/>
        <color rgb="FF0070C0"/>
        <rFont val="Calibri"/>
        <family val="2"/>
        <scheme val="minor"/>
      </rPr>
      <t>Windows Server DATACENTER</t>
    </r>
    <r>
      <rPr>
        <sz val="11"/>
        <color theme="1" tint="4.9989318521683403E-2"/>
        <rFont val="Calibri"/>
        <family val="2"/>
        <scheme val="minor"/>
      </rPr>
      <t xml:space="preserve"> - Quantidade de licenças necessárias</t>
    </r>
  </si>
  <si>
    <r>
      <rPr>
        <b/>
        <sz val="11"/>
        <color rgb="FF0070C0"/>
        <rFont val="Calibri"/>
        <family val="2"/>
        <scheme val="minor"/>
      </rPr>
      <t>Windows Server STANDARD</t>
    </r>
    <r>
      <rPr>
        <sz val="11"/>
        <color theme="1" tint="4.9989318521683403E-2"/>
        <rFont val="Calibri"/>
        <family val="2"/>
        <scheme val="minor"/>
      </rPr>
      <t xml:space="preserve"> - Quantidade de licenças necessárias</t>
    </r>
  </si>
  <si>
    <t>Considerações Importantes:</t>
  </si>
  <si>
    <t xml:space="preserve">* A calculadora não foi projetada para analisar e calcular ambientes de Cluster, Failover, Cold Backup e VMs dinâmicas (movimentação de instâncias virtuais).  Nestes casos, </t>
  </si>
  <si>
    <t xml:space="preserve">   é necessário licenciar todas as VMs (máquinas virtuais) em cada servidor físico.</t>
  </si>
  <si>
    <r>
      <t xml:space="preserve">* É necessário licenciar </t>
    </r>
    <r>
      <rPr>
        <b/>
        <sz val="10"/>
        <color rgb="FF262626"/>
        <rFont val="Calibri Light"/>
        <family val="2"/>
        <scheme val="major"/>
      </rPr>
      <t xml:space="preserve">cada servidor físico com um mínimo de 16 licenças de núcleo </t>
    </r>
    <r>
      <rPr>
        <sz val="10"/>
        <color rgb="FF262626"/>
        <rFont val="Calibri Light"/>
        <family val="2"/>
        <scheme val="major"/>
      </rPr>
      <t xml:space="preserve">(equivalente a 8 SKUs). </t>
    </r>
  </si>
  <si>
    <r>
      <t>* É necessário licenciar c</t>
    </r>
    <r>
      <rPr>
        <b/>
        <sz val="10"/>
        <color rgb="FF262626"/>
        <rFont val="Calibri Light"/>
        <family val="2"/>
        <scheme val="major"/>
      </rPr>
      <t>ada processador físico com um mínimo de 8 licenças de núcleo</t>
    </r>
    <r>
      <rPr>
        <sz val="10"/>
        <color rgb="FF262626"/>
        <rFont val="Calibri Light"/>
        <family val="2"/>
        <scheme val="major"/>
      </rPr>
      <t xml:space="preserve"> (equivalente a 4 SKUs). </t>
    </r>
  </si>
  <si>
    <r>
      <t>* Cada licença (SKU) serão vendidas em</t>
    </r>
    <r>
      <rPr>
        <b/>
        <sz val="10"/>
        <color rgb="FF262626"/>
        <rFont val="Calibri Light"/>
        <family val="2"/>
        <scheme val="major"/>
      </rPr>
      <t xml:space="preserve"> pacotes de 2 núcleos</t>
    </r>
    <r>
      <rPr>
        <sz val="10"/>
        <color rgb="FF262626"/>
        <rFont val="Calibri Light"/>
        <family val="2"/>
        <scheme val="major"/>
      </rPr>
      <t>, ou seja, cada licença cobre 2 núcleos/cores.</t>
    </r>
  </si>
  <si>
    <r>
      <t xml:space="preserve">* É preciso </t>
    </r>
    <r>
      <rPr>
        <b/>
        <sz val="10"/>
        <color rgb="FF262626"/>
        <rFont val="Calibri Light"/>
        <family val="2"/>
        <scheme val="major"/>
      </rPr>
      <t>licenciar os núcleos adicionais que ultrapassarem o mínimo</t>
    </r>
    <r>
      <rPr>
        <sz val="10"/>
        <color rgb="FF262626"/>
        <rFont val="Calibri Light"/>
        <family val="2"/>
        <scheme val="major"/>
      </rPr>
      <t xml:space="preserve"> por processador (8) e o mínimo por server (16).</t>
    </r>
  </si>
  <si>
    <t xml:space="preserve">   e todos os núcleos por servidor - mínimo de 16 - licenciados) pode rodar até 2 VMs. Se o cliente quiser executar uma terceira ou quarta instância virtual (OSEs) no servidor todos os núcleos devem ser</t>
  </si>
  <si>
    <t xml:space="preserve">   licenciados novamente, ou seja, o cliente deverá adquirir no mínimo 16 licenças de núcleos - semelhante ao "empilhamento" de licenças que ocorria na versão anterior do Win Svr Standard.</t>
  </si>
  <si>
    <r>
      <t>* Para a e</t>
    </r>
    <r>
      <rPr>
        <b/>
        <sz val="10"/>
        <color rgb="FF262626"/>
        <rFont val="Calibri Light"/>
        <family val="2"/>
        <scheme val="major"/>
      </rPr>
      <t>dição STANDARD, existem considerações importantes</t>
    </r>
    <r>
      <rPr>
        <sz val="10"/>
        <color rgb="FF262626"/>
        <rFont val="Calibri Light"/>
        <family val="2"/>
        <scheme val="major"/>
      </rPr>
      <t xml:space="preserve"> referente a instâncias virtuais de OSEs. Um servidor que está totalmente coberto (ou seja, todos os núcleos por processador - mínimo de 8</t>
    </r>
  </si>
  <si>
    <t xml:space="preserve">   Exemplo:</t>
  </si>
  <si>
    <t>&gt; 1 servidor com 2 processadores contendo 6 cores cada - é necessário licenciar 16 núcleos (mínimo de 8 cores por processador e 16 cores por servidor)</t>
  </si>
  <si>
    <t>&gt; 1 servidor com 4 processadores contendo 6 cores cada - é necessário licenciar 32 núcleos (mínimo de 8 cores por processador e 16 cores por servidor)</t>
  </si>
  <si>
    <t>&gt; 1 servidor com 2 processadores contendo 4 cores cada e 2 VMs - é necessário licenciar 16 núcleos (mínimo de 8 cores por processador e 16 cores por servidor)</t>
  </si>
  <si>
    <t>&gt; 1 servidor com 2 processadores contendo 4 cores cada e 3 VMs - é necessário licenciar 32 núcleos (mínimo de 8 cores por processador e 16 cores por servidor). Neste caso, se o cliente estiver adquiririndo a versão STANDARD será necessário licenciar novamente todos os cores para ter direito de executar a terceira VM.</t>
  </si>
  <si>
    <t>Calculadora Individual por Servidor: Calcule a quantidade necessária de licenças (SKUs - pack de 2 cores) de Windows Server 2016, conforme sua versão!</t>
  </si>
  <si>
    <t>Server(s)</t>
  </si>
  <si>
    <t>cálculo individualizado do servidor, considerando o TOTAL de instâncias virtuais (VMs) que o cliente irá executar no ambiente todo.</t>
  </si>
  <si>
    <t xml:space="preserve">          &gt; 1 servidor com 2 processadores contendo 6 cores cada - é necessário licenciar 16 núcleos (mínimo de 8 cores por processador e 16 cores por servidor)</t>
  </si>
  <si>
    <t xml:space="preserve">          &gt; 1 servidor com 4 processadores contendo 6 cores cada - é necessário licenciar 32 núcleos (mínimo de 8 cores por processador e 16 cores por servidor)</t>
  </si>
  <si>
    <t xml:space="preserve">          &gt; 1 servidor com 2 processadores contendo 4 cores cada e 2 VMs - é necessário licenciar 16 núcleos (mínimo de 8 cores por processador e 16 cores por servidor)</t>
  </si>
  <si>
    <t xml:space="preserve">          &gt; 1 servidor com 2 processadores contendo 4 cores cada e 3 VMs - é necessário licenciar 32 núcleos (mínimo de 8 cores por processador e 16 cores por servidor). Neste caso, se o cliente estiver adquiririndo a</t>
  </si>
  <si>
    <t xml:space="preserve">          versão STANDARD será necessário licenciar novamente todos os cores para ter direito de executar a terceira VM.</t>
  </si>
  <si>
    <r>
      <rPr>
        <sz val="10"/>
        <color rgb="FFFF0000"/>
        <rFont val="Calibri"/>
        <family val="2"/>
        <scheme val="minor"/>
      </rPr>
      <t>*</t>
    </r>
    <r>
      <rPr>
        <sz val="10"/>
        <color theme="1" tint="0.249977111117893"/>
        <rFont val="Calibri"/>
        <family val="2"/>
        <scheme val="minor"/>
      </rPr>
      <t xml:space="preserve"> Configuração de cada servidor físico deve ser exatamente a mesma (número de processadores e cores). No caso de um ou mais servidores conter configurações diferentes é necessário efetuar o </t>
    </r>
  </si>
  <si>
    <r>
      <rPr>
        <sz val="10"/>
        <color rgb="FFFF0000"/>
        <rFont val="Calibri Light"/>
        <family val="2"/>
        <scheme val="major"/>
      </rPr>
      <t xml:space="preserve">* </t>
    </r>
    <r>
      <rPr>
        <sz val="10"/>
        <color theme="1"/>
        <rFont val="Calibri Light"/>
        <family val="2"/>
        <scheme val="major"/>
      </rPr>
      <t xml:space="preserve">A calculadora não foi projetada para analisar e calcular ambientes de Cluster, Failover, Cold Backup e VMs dinâmicas (movimentação de instâncias virtuais).  Nestes casos, </t>
    </r>
  </si>
  <si>
    <t>ou</t>
  </si>
  <si>
    <r>
      <t>Insira a quantidade de</t>
    </r>
    <r>
      <rPr>
        <b/>
        <sz val="10.5"/>
        <color theme="1"/>
        <rFont val="Calibri"/>
        <family val="2"/>
        <scheme val="minor"/>
      </rPr>
      <t xml:space="preserve"> processadores físicos</t>
    </r>
    <r>
      <rPr>
        <sz val="10.5"/>
        <color theme="1"/>
        <rFont val="Calibri"/>
        <family val="2"/>
        <scheme val="minor"/>
      </rPr>
      <t xml:space="preserve"> no servidor</t>
    </r>
    <r>
      <rPr>
        <sz val="10.5"/>
        <color rgb="FFFF0000"/>
        <rFont val="Calibri"/>
        <family val="2"/>
        <scheme val="minor"/>
      </rPr>
      <t>*</t>
    </r>
  </si>
  <si>
    <r>
      <t xml:space="preserve">Insira a quantidade de </t>
    </r>
    <r>
      <rPr>
        <b/>
        <sz val="10.5"/>
        <color theme="1"/>
        <rFont val="Calibri"/>
        <family val="2"/>
        <scheme val="minor"/>
      </rPr>
      <t>cores físicos</t>
    </r>
    <r>
      <rPr>
        <sz val="10.5"/>
        <color theme="1"/>
        <rFont val="Calibri"/>
        <family val="2"/>
        <scheme val="minor"/>
      </rPr>
      <t xml:space="preserve"> por processador</t>
    </r>
    <r>
      <rPr>
        <sz val="10.5"/>
        <color rgb="FFFF0000"/>
        <rFont val="Calibri"/>
        <family val="2"/>
        <scheme val="minor"/>
      </rPr>
      <t>*</t>
    </r>
  </si>
  <si>
    <r>
      <t>Insira a quantidade</t>
    </r>
    <r>
      <rPr>
        <b/>
        <sz val="10.5"/>
        <color theme="1"/>
        <rFont val="Calibri"/>
        <family val="2"/>
        <scheme val="minor"/>
      </rPr>
      <t xml:space="preserve"> </t>
    </r>
    <r>
      <rPr>
        <b/>
        <sz val="10.5"/>
        <color rgb="FFFF0000"/>
        <rFont val="Calibri"/>
        <family val="2"/>
        <scheme val="minor"/>
      </rPr>
      <t>TOTAL de</t>
    </r>
    <r>
      <rPr>
        <sz val="10.5"/>
        <color rgb="FFFF0000"/>
        <rFont val="Calibri"/>
        <family val="2"/>
        <scheme val="minor"/>
      </rPr>
      <t xml:space="preserve"> </t>
    </r>
    <r>
      <rPr>
        <b/>
        <sz val="10.5"/>
        <color rgb="FFFF0000"/>
        <rFont val="Calibri"/>
        <family val="2"/>
        <scheme val="minor"/>
      </rPr>
      <t>instâncias virtuais (VMs)</t>
    </r>
    <r>
      <rPr>
        <sz val="10.5"/>
        <color theme="1"/>
        <rFont val="Calibri"/>
        <family val="2"/>
        <scheme val="minor"/>
      </rPr>
      <t xml:space="preserve"> que o cliente pretende executar no ambiente todo</t>
    </r>
  </si>
  <si>
    <r>
      <t xml:space="preserve">Insira a quantidade de </t>
    </r>
    <r>
      <rPr>
        <b/>
        <sz val="10.5"/>
        <color theme="1"/>
        <rFont val="Calibri"/>
        <family val="2"/>
        <scheme val="minor"/>
      </rPr>
      <t xml:space="preserve">servidores em cluster, failover, cold backup </t>
    </r>
    <r>
      <rPr>
        <b/>
        <u/>
        <sz val="10.5"/>
        <color theme="1"/>
        <rFont val="Calibri"/>
        <family val="2"/>
        <scheme val="minor"/>
      </rPr>
      <t>ou</t>
    </r>
    <r>
      <rPr>
        <b/>
        <sz val="10.5"/>
        <color theme="1"/>
        <rFont val="Calibri"/>
        <family val="2"/>
        <scheme val="minor"/>
      </rPr>
      <t xml:space="preserve"> server que irão executar VMs dinâmicas - </t>
    </r>
    <r>
      <rPr>
        <b/>
        <sz val="10.5"/>
        <color rgb="FFFF0000"/>
        <rFont val="Calibri"/>
        <family val="2"/>
        <scheme val="minor"/>
      </rPr>
      <t>Mínimo 2 servidores</t>
    </r>
  </si>
  <si>
    <r>
      <rPr>
        <b/>
        <sz val="10.5"/>
        <color rgb="FF0070C0"/>
        <rFont val="Calibri"/>
        <family val="2"/>
        <scheme val="minor"/>
      </rPr>
      <t>Windows Server DATACENTER</t>
    </r>
    <r>
      <rPr>
        <sz val="10.5"/>
        <color theme="1" tint="4.9989318521683403E-2"/>
        <rFont val="Calibri"/>
        <family val="2"/>
        <scheme val="minor"/>
      </rPr>
      <t xml:space="preserve"> - Quantidade de licenças necessárias para licenciar o ambiente</t>
    </r>
  </si>
  <si>
    <r>
      <rPr>
        <b/>
        <sz val="10.5"/>
        <color rgb="FF0070C0"/>
        <rFont val="Calibri"/>
        <family val="2"/>
        <scheme val="minor"/>
      </rPr>
      <t>Windows Server STANDARD</t>
    </r>
    <r>
      <rPr>
        <sz val="10.5"/>
        <color theme="1" tint="4.9989318521683403E-2"/>
        <rFont val="Calibri"/>
        <family val="2"/>
        <scheme val="minor"/>
      </rPr>
      <t xml:space="preserve"> - Quantidade de licenças necessárias para licenciar o ambiente</t>
    </r>
  </si>
  <si>
    <t>by Juliana Almodovar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</si>
</sst>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sz val="10"/>
      <color theme="1"/>
      <name val="Arial Unicode MS"/>
      <family val="2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262626"/>
      <name val="Calibri Light"/>
      <family val="2"/>
      <scheme val="major"/>
    </font>
    <font>
      <sz val="10"/>
      <color theme="1"/>
      <name val="Calibri"/>
      <family val="2"/>
      <scheme val="minor"/>
    </font>
    <font>
      <b/>
      <sz val="10"/>
      <color rgb="FF262626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color theme="1" tint="0.249977111117893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Calibri Light"/>
      <family val="2"/>
      <scheme val="maj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rgb="FFFF0000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b/>
      <sz val="10.5"/>
      <color theme="1" tint="4.9989318521683403E-2"/>
      <name val="Calibri"/>
      <family val="2"/>
      <scheme val="minor"/>
    </font>
    <font>
      <b/>
      <sz val="10.5"/>
      <color rgb="FF0070C0"/>
      <name val="Calibri"/>
      <family val="2"/>
      <scheme val="minor"/>
    </font>
    <font>
      <sz val="10.5"/>
      <color theme="1" tint="4.9989318521683403E-2"/>
      <name val="Calibri"/>
      <family val="2"/>
      <scheme val="minor"/>
    </font>
    <font>
      <i/>
      <sz val="11"/>
      <color theme="0" tint="-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Font="1"/>
    <xf numFmtId="0" fontId="0" fillId="0" borderId="0" xfId="0" applyProtection="1">
      <protection locked="0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3" borderId="0" xfId="0" applyFont="1" applyFill="1" applyAlignment="1">
      <alignment horizontal="right"/>
    </xf>
    <xf numFmtId="0" fontId="3" fillId="2" borderId="0" xfId="0" applyFont="1" applyFill="1" applyAlignment="1" applyProtection="1">
      <alignment horizontal="center"/>
      <protection hidden="1"/>
    </xf>
    <xf numFmtId="0" fontId="8" fillId="0" borderId="0" xfId="0" applyFont="1"/>
    <xf numFmtId="0" fontId="3" fillId="0" borderId="0" xfId="0" applyFont="1"/>
    <xf numFmtId="0" fontId="0" fillId="0" borderId="0" xfId="0" applyFont="1" applyAlignment="1"/>
    <xf numFmtId="0" fontId="9" fillId="0" borderId="0" xfId="0" applyFont="1"/>
    <xf numFmtId="0" fontId="7" fillId="3" borderId="0" xfId="0" applyFont="1" applyFill="1" applyAlignment="1">
      <alignment horizontal="left"/>
    </xf>
    <xf numFmtId="0" fontId="3" fillId="0" borderId="0" xfId="0" applyFont="1" applyAlignment="1" applyProtection="1">
      <alignment horizontal="right"/>
    </xf>
    <xf numFmtId="0" fontId="3" fillId="0" borderId="0" xfId="0" applyFont="1" applyAlignment="1">
      <alignment horizontal="right"/>
    </xf>
    <xf numFmtId="0" fontId="2" fillId="4" borderId="1" xfId="0" applyFont="1" applyFill="1" applyBorder="1" applyAlignment="1" applyProtection="1">
      <alignment horizontal="center"/>
      <protection locked="0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8" fillId="0" borderId="0" xfId="0" applyFont="1"/>
    <xf numFmtId="0" fontId="1" fillId="0" borderId="0" xfId="0" applyFont="1" applyAlignment="1" applyProtection="1">
      <alignment horizontal="right"/>
    </xf>
    <xf numFmtId="0" fontId="1" fillId="0" borderId="0" xfId="0" applyFont="1" applyAlignment="1">
      <alignment horizontal="right"/>
    </xf>
    <xf numFmtId="0" fontId="21" fillId="0" borderId="0" xfId="0" applyFont="1"/>
    <xf numFmtId="0" fontId="24" fillId="0" borderId="0" xfId="0" applyFont="1"/>
    <xf numFmtId="0" fontId="21" fillId="0" borderId="0" xfId="0" applyFont="1" applyAlignment="1"/>
    <xf numFmtId="0" fontId="27" fillId="3" borderId="0" xfId="0" applyFont="1" applyFill="1" applyAlignment="1">
      <alignment horizontal="left"/>
    </xf>
    <xf numFmtId="0" fontId="22" fillId="0" borderId="0" xfId="0" applyFont="1"/>
    <xf numFmtId="0" fontId="30" fillId="0" borderId="0" xfId="0" applyFont="1"/>
    <xf numFmtId="0" fontId="3" fillId="0" borderId="0" xfId="0" applyFont="1" applyFill="1"/>
    <xf numFmtId="0" fontId="3" fillId="0" borderId="0" xfId="0" applyFont="1" applyFill="1" applyAlignment="1">
      <alignment horizontal="right"/>
    </xf>
    <xf numFmtId="0" fontId="6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showGridLines="0" zoomScale="110" zoomScaleNormal="110" workbookViewId="0">
      <selection activeCell="D11" sqref="D11"/>
    </sheetView>
  </sheetViews>
  <sheetFormatPr defaultColWidth="0" defaultRowHeight="15" zeroHeight="1" x14ac:dyDescent="0.25"/>
  <cols>
    <col min="1" max="1" width="3.28515625" customWidth="1"/>
    <col min="2" max="2" width="84.140625" customWidth="1"/>
    <col min="3" max="3" width="5.42578125" customWidth="1"/>
    <col min="4" max="4" width="20.140625" customWidth="1"/>
    <col min="5" max="5" width="21.42578125" bestFit="1" customWidth="1"/>
    <col min="6" max="6" width="9.140625" customWidth="1"/>
    <col min="7" max="7" width="18.42578125" customWidth="1"/>
    <col min="8" max="8" width="9.140625" customWidth="1"/>
    <col min="9" max="16384" width="9.140625" hidden="1"/>
  </cols>
  <sheetData>
    <row r="1" spans="2:7" ht="17.25" customHeight="1" x14ac:dyDescent="0.25">
      <c r="G1" s="31" t="s">
        <v>42</v>
      </c>
    </row>
    <row r="2" spans="2:7" ht="23.25" x14ac:dyDescent="0.35">
      <c r="B2" s="1" t="s">
        <v>6</v>
      </c>
      <c r="C2" s="2"/>
      <c r="D2" s="2"/>
      <c r="E2" s="2"/>
      <c r="F2" s="2"/>
      <c r="G2" s="2"/>
    </row>
    <row r="3" spans="2:7" ht="15.75" customHeight="1" x14ac:dyDescent="0.25">
      <c r="B3" s="34" t="s">
        <v>25</v>
      </c>
      <c r="C3" s="34"/>
      <c r="D3" s="34"/>
      <c r="E3" s="34"/>
      <c r="F3" s="34"/>
      <c r="G3" s="34"/>
    </row>
    <row r="4" spans="2:7" x14ac:dyDescent="0.25">
      <c r="B4" s="3"/>
      <c r="C4" s="3"/>
      <c r="D4" s="4"/>
    </row>
    <row r="5" spans="2:7" x14ac:dyDescent="0.25">
      <c r="B5" s="3" t="s">
        <v>1</v>
      </c>
      <c r="C5" s="3"/>
      <c r="D5" s="16">
        <v>2</v>
      </c>
      <c r="E5" t="s">
        <v>4</v>
      </c>
    </row>
    <row r="6" spans="2:7" s="10" customFormat="1" ht="9.9499999999999993" customHeight="1" x14ac:dyDescent="0.25">
      <c r="D6" s="24"/>
    </row>
    <row r="7" spans="2:7" x14ac:dyDescent="0.25">
      <c r="B7" s="3" t="s">
        <v>2</v>
      </c>
      <c r="C7" s="3"/>
      <c r="D7" s="16">
        <v>10</v>
      </c>
      <c r="E7" t="s">
        <v>5</v>
      </c>
    </row>
    <row r="8" spans="2:7" ht="9.9499999999999993" customHeight="1" x14ac:dyDescent="0.25">
      <c r="B8" s="3"/>
      <c r="D8" s="6"/>
    </row>
    <row r="9" spans="2:7" ht="16.5" customHeight="1" x14ac:dyDescent="0.3">
      <c r="B9" s="11" t="s">
        <v>7</v>
      </c>
      <c r="D9" s="16">
        <v>4</v>
      </c>
      <c r="E9" t="s">
        <v>0</v>
      </c>
      <c r="F9" s="9"/>
    </row>
    <row r="10" spans="2:7" s="10" customFormat="1" ht="9.9499999999999993" customHeight="1" x14ac:dyDescent="0.25">
      <c r="D10" s="32">
        <f>EVEN(D9)</f>
        <v>4</v>
      </c>
    </row>
    <row r="11" spans="2:7" x14ac:dyDescent="0.25">
      <c r="B11" s="13" t="s">
        <v>8</v>
      </c>
      <c r="C11" s="7"/>
      <c r="D11" s="8">
        <f>(IF(AND(D5&lt;=1,D7&lt;=16),16,D12))/2</f>
        <v>10</v>
      </c>
      <c r="E11" t="s">
        <v>3</v>
      </c>
    </row>
    <row r="12" spans="2:7" s="10" customFormat="1" x14ac:dyDescent="0.25">
      <c r="B12" s="5" t="s">
        <v>35</v>
      </c>
      <c r="D12" s="33">
        <f>IF(D5*8&gt;=D7*D5,16*D5/2,((D5*D7)-16)+16)</f>
        <v>20</v>
      </c>
    </row>
    <row r="13" spans="2:7" x14ac:dyDescent="0.25">
      <c r="B13" s="13" t="s">
        <v>9</v>
      </c>
      <c r="C13" s="7"/>
      <c r="D13" s="8">
        <f>IFERROR(IF($D$9=0,$D$11,$D$11*($D$10/2)),"")</f>
        <v>20</v>
      </c>
      <c r="E13" t="s">
        <v>3</v>
      </c>
    </row>
    <row r="14" spans="2:7" ht="9.9499999999999993" customHeight="1" x14ac:dyDescent="0.25">
      <c r="D14" s="12"/>
    </row>
    <row r="15" spans="2:7" x14ac:dyDescent="0.25"/>
    <row r="16" spans="2:7" x14ac:dyDescent="0.25"/>
    <row r="17" spans="2:2" ht="15.75" x14ac:dyDescent="0.25">
      <c r="B17" s="17" t="s">
        <v>10</v>
      </c>
    </row>
    <row r="18" spans="2:2" x14ac:dyDescent="0.25"/>
    <row r="19" spans="2:2" x14ac:dyDescent="0.25">
      <c r="B19" s="18" t="s">
        <v>11</v>
      </c>
    </row>
    <row r="20" spans="2:2" x14ac:dyDescent="0.25">
      <c r="B20" s="19" t="s">
        <v>12</v>
      </c>
    </row>
    <row r="21" spans="2:2" s="20" customFormat="1" ht="6" customHeight="1" x14ac:dyDescent="0.2">
      <c r="B21" s="19"/>
    </row>
    <row r="22" spans="2:2" s="20" customFormat="1" ht="12.75" x14ac:dyDescent="0.2">
      <c r="B22" s="19" t="s">
        <v>15</v>
      </c>
    </row>
    <row r="23" spans="2:2" s="20" customFormat="1" ht="6" customHeight="1" x14ac:dyDescent="0.2">
      <c r="B23" s="19"/>
    </row>
    <row r="24" spans="2:2" s="20" customFormat="1" ht="12.75" x14ac:dyDescent="0.2">
      <c r="B24" s="19" t="s">
        <v>14</v>
      </c>
    </row>
    <row r="25" spans="2:2" s="20" customFormat="1" ht="6" customHeight="1" x14ac:dyDescent="0.2">
      <c r="B25" s="19"/>
    </row>
    <row r="26" spans="2:2" s="20" customFormat="1" ht="12.75" x14ac:dyDescent="0.2">
      <c r="B26" s="19" t="s">
        <v>13</v>
      </c>
    </row>
    <row r="27" spans="2:2" s="20" customFormat="1" ht="6" customHeight="1" x14ac:dyDescent="0.2">
      <c r="B27" s="19"/>
    </row>
    <row r="28" spans="2:2" s="20" customFormat="1" ht="12.75" x14ac:dyDescent="0.2">
      <c r="B28" s="19" t="s">
        <v>16</v>
      </c>
    </row>
    <row r="29" spans="2:2" s="20" customFormat="1" ht="6" customHeight="1" x14ac:dyDescent="0.2">
      <c r="B29" s="19"/>
    </row>
    <row r="30" spans="2:2" s="20" customFormat="1" ht="12.75" x14ac:dyDescent="0.2">
      <c r="B30" s="19" t="s">
        <v>19</v>
      </c>
    </row>
    <row r="31" spans="2:2" s="20" customFormat="1" ht="12.75" x14ac:dyDescent="0.2">
      <c r="B31" s="19" t="s">
        <v>17</v>
      </c>
    </row>
    <row r="32" spans="2:2" s="20" customFormat="1" ht="12.75" x14ac:dyDescent="0.2">
      <c r="B32" s="19" t="s">
        <v>18</v>
      </c>
    </row>
    <row r="33" spans="2:2" s="20" customFormat="1" ht="12.75" x14ac:dyDescent="0.2">
      <c r="B33" s="19" t="s">
        <v>20</v>
      </c>
    </row>
    <row r="34" spans="2:2" s="18" customFormat="1" ht="6" customHeight="1" x14ac:dyDescent="0.2">
      <c r="B34" s="19"/>
    </row>
    <row r="35" spans="2:2" s="18" customFormat="1" ht="12.75" x14ac:dyDescent="0.2">
      <c r="B35" s="19" t="s">
        <v>21</v>
      </c>
    </row>
    <row r="36" spans="2:2" s="18" customFormat="1" ht="6" customHeight="1" x14ac:dyDescent="0.2">
      <c r="B36" s="21"/>
    </row>
    <row r="37" spans="2:2" s="18" customFormat="1" ht="12.75" x14ac:dyDescent="0.2">
      <c r="B37" s="21" t="s">
        <v>22</v>
      </c>
    </row>
    <row r="38" spans="2:2" s="18" customFormat="1" ht="6" customHeight="1" x14ac:dyDescent="0.2">
      <c r="B38" s="21"/>
    </row>
    <row r="39" spans="2:2" s="18" customFormat="1" ht="12.75" x14ac:dyDescent="0.2">
      <c r="B39" s="21" t="s">
        <v>23</v>
      </c>
    </row>
    <row r="40" spans="2:2" s="18" customFormat="1" ht="6" customHeight="1" x14ac:dyDescent="0.2">
      <c r="B40" s="21"/>
    </row>
    <row r="41" spans="2:2" s="18" customFormat="1" ht="12.75" x14ac:dyDescent="0.2">
      <c r="B41" s="21" t="s">
        <v>24</v>
      </c>
    </row>
    <row r="42" spans="2:2" s="18" customFormat="1" ht="12.75" x14ac:dyDescent="0.2">
      <c r="B42" s="21"/>
    </row>
    <row r="43" spans="2:2" s="18" customFormat="1" ht="12.75" x14ac:dyDescent="0.2">
      <c r="B43" s="21"/>
    </row>
    <row r="44" spans="2:2" s="18" customFormat="1" ht="12.75" hidden="1" x14ac:dyDescent="0.2">
      <c r="B44" s="21"/>
    </row>
    <row r="45" spans="2:2" s="18" customFormat="1" ht="12.75" hidden="1" x14ac:dyDescent="0.2">
      <c r="B45" s="21"/>
    </row>
    <row r="46" spans="2:2" s="18" customFormat="1" ht="12.75" hidden="1" x14ac:dyDescent="0.2">
      <c r="B46" s="21"/>
    </row>
    <row r="47" spans="2:2" s="18" customFormat="1" ht="12.75" hidden="1" x14ac:dyDescent="0.2">
      <c r="B47" s="21"/>
    </row>
    <row r="48" spans="2:2" s="18" customFormat="1" ht="12.75" hidden="1" x14ac:dyDescent="0.2">
      <c r="B48" s="22"/>
    </row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</sheetData>
  <sheetProtection algorithmName="SHA-512" hashValue="3yrahM+VD1wXH+9/zzW7MxQjjgYFu+AM/i7tEJvUdRmFNvujwaroP5mK9S3UjNsfeoKo0p5d8vdoUM/vx9KYFQ==" saltValue="UWt1aqakef52zpnIFKAy2g==" spinCount="100000" sheet="1" objects="1" scenarios="1"/>
  <mergeCells count="1">
    <mergeCell ref="B3:G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showGridLines="0" tabSelected="1" topLeftCell="A22" zoomScale="110" zoomScaleNormal="110" workbookViewId="0">
      <selection activeCell="D11" sqref="D11"/>
    </sheetView>
  </sheetViews>
  <sheetFormatPr defaultColWidth="0" defaultRowHeight="15" zeroHeight="1" x14ac:dyDescent="0.25"/>
  <cols>
    <col min="1" max="1" width="1.5703125" customWidth="1"/>
    <col min="2" max="2" width="82.7109375" customWidth="1"/>
    <col min="3" max="3" width="25.5703125" customWidth="1"/>
    <col min="4" max="4" width="20.140625" customWidth="1"/>
    <col min="5" max="5" width="21.42578125" bestFit="1" customWidth="1"/>
    <col min="6" max="6" width="9.140625" customWidth="1"/>
    <col min="7" max="7" width="18.42578125" customWidth="1"/>
    <col min="8" max="8" width="9.140625" hidden="1" customWidth="1"/>
    <col min="9" max="16384" width="9.140625" hidden="1"/>
  </cols>
  <sheetData>
    <row r="1" spans="2:7" ht="17.25" customHeight="1" x14ac:dyDescent="0.25">
      <c r="F1" s="31" t="s">
        <v>42</v>
      </c>
    </row>
    <row r="2" spans="2:7" ht="23.25" x14ac:dyDescent="0.35">
      <c r="B2" s="1" t="s">
        <v>6</v>
      </c>
      <c r="C2" s="2"/>
      <c r="D2" s="2"/>
      <c r="E2" s="2"/>
      <c r="F2" s="2"/>
      <c r="G2" s="2"/>
    </row>
    <row r="3" spans="2:7" ht="15.75" customHeight="1" x14ac:dyDescent="0.25">
      <c r="B3" s="34" t="s">
        <v>25</v>
      </c>
      <c r="C3" s="34"/>
      <c r="D3" s="34"/>
      <c r="E3" s="34"/>
      <c r="F3" s="34"/>
      <c r="G3" s="34"/>
    </row>
    <row r="4" spans="2:7" x14ac:dyDescent="0.25">
      <c r="B4" s="3"/>
      <c r="C4" s="3"/>
      <c r="D4" s="4"/>
    </row>
    <row r="5" spans="2:7" x14ac:dyDescent="0.25">
      <c r="B5" s="26" t="s">
        <v>36</v>
      </c>
      <c r="C5" s="3"/>
      <c r="D5" s="16">
        <v>2</v>
      </c>
      <c r="E5" t="s">
        <v>4</v>
      </c>
    </row>
    <row r="6" spans="2:7" s="10" customFormat="1" ht="9.9499999999999993" customHeight="1" x14ac:dyDescent="0.25">
      <c r="B6" s="27"/>
      <c r="D6" s="14">
        <v>4</v>
      </c>
    </row>
    <row r="7" spans="2:7" x14ac:dyDescent="0.25">
      <c r="B7" s="26" t="s">
        <v>37</v>
      </c>
      <c r="C7" s="3"/>
      <c r="D7" s="16">
        <v>14</v>
      </c>
      <c r="E7" t="s">
        <v>5</v>
      </c>
    </row>
    <row r="8" spans="2:7" ht="9.9499999999999993" customHeight="1" x14ac:dyDescent="0.25">
      <c r="B8" s="26"/>
      <c r="D8" s="6"/>
    </row>
    <row r="9" spans="2:7" ht="16.5" customHeight="1" x14ac:dyDescent="0.3">
      <c r="B9" s="28" t="s">
        <v>38</v>
      </c>
      <c r="D9" s="16">
        <v>200</v>
      </c>
      <c r="E9" t="s">
        <v>0</v>
      </c>
      <c r="F9" s="9"/>
    </row>
    <row r="10" spans="2:7" s="10" customFormat="1" ht="9.9499999999999993" customHeight="1" x14ac:dyDescent="0.25">
      <c r="B10" s="27"/>
      <c r="D10" s="10">
        <f>EVEN(D9)</f>
        <v>200</v>
      </c>
    </row>
    <row r="11" spans="2:7" s="10" customFormat="1" x14ac:dyDescent="0.25">
      <c r="B11" s="26" t="s">
        <v>39</v>
      </c>
      <c r="D11" s="16">
        <v>5</v>
      </c>
      <c r="E11" s="12" t="s">
        <v>26</v>
      </c>
    </row>
    <row r="12" spans="2:7" s="10" customFormat="1" ht="9.9499999999999993" customHeight="1" x14ac:dyDescent="0.25">
      <c r="B12" s="27"/>
      <c r="D12" s="25"/>
    </row>
    <row r="13" spans="2:7" x14ac:dyDescent="0.25">
      <c r="B13" s="29" t="s">
        <v>40</v>
      </c>
      <c r="C13" s="7"/>
      <c r="D13" s="8">
        <f>((IF(AND(D5&lt;=1,D7&lt;=16),16,D14))/2)*D11</f>
        <v>70</v>
      </c>
      <c r="E13" t="s">
        <v>3</v>
      </c>
    </row>
    <row r="14" spans="2:7" s="10" customFormat="1" x14ac:dyDescent="0.25">
      <c r="B14" s="30" t="s">
        <v>35</v>
      </c>
      <c r="D14" s="15">
        <f>IF(D5*8&gt;=D7*D5,16*D5/2,((D5*D7)-16)+16)</f>
        <v>28</v>
      </c>
    </row>
    <row r="15" spans="2:7" x14ac:dyDescent="0.25">
      <c r="B15" s="29" t="s">
        <v>41</v>
      </c>
      <c r="C15" s="7"/>
      <c r="D15" s="8">
        <f>(IFERROR(IF($D$9=0,$D$13,$D$13*($D$10/2)),""))</f>
        <v>7000</v>
      </c>
      <c r="E15" t="s">
        <v>3</v>
      </c>
    </row>
    <row r="16" spans="2:7" ht="9.9499999999999993" customHeight="1" x14ac:dyDescent="0.25">
      <c r="D16" s="12"/>
    </row>
    <row r="17" spans="2:2" x14ac:dyDescent="0.25"/>
    <row r="18" spans="2:2" x14ac:dyDescent="0.25"/>
    <row r="19" spans="2:2" ht="15.75" x14ac:dyDescent="0.25">
      <c r="B19" s="17" t="s">
        <v>10</v>
      </c>
    </row>
    <row r="20" spans="2:2" ht="7.5" customHeight="1" x14ac:dyDescent="0.25">
      <c r="B20" s="17"/>
    </row>
    <row r="21" spans="2:2" x14ac:dyDescent="0.25">
      <c r="B21" s="23" t="s">
        <v>33</v>
      </c>
    </row>
    <row r="22" spans="2:2" x14ac:dyDescent="0.25">
      <c r="B22" s="23" t="s">
        <v>27</v>
      </c>
    </row>
    <row r="23" spans="2:2" ht="6" customHeight="1" x14ac:dyDescent="0.25"/>
    <row r="24" spans="2:2" x14ac:dyDescent="0.25">
      <c r="B24" s="18" t="s">
        <v>34</v>
      </c>
    </row>
    <row r="25" spans="2:2" x14ac:dyDescent="0.25">
      <c r="B25" s="19" t="s">
        <v>12</v>
      </c>
    </row>
    <row r="26" spans="2:2" s="20" customFormat="1" ht="6" customHeight="1" x14ac:dyDescent="0.2">
      <c r="B26" s="19"/>
    </row>
    <row r="27" spans="2:2" s="20" customFormat="1" ht="12.75" x14ac:dyDescent="0.2">
      <c r="B27" s="19" t="s">
        <v>15</v>
      </c>
    </row>
    <row r="28" spans="2:2" s="20" customFormat="1" ht="6" customHeight="1" x14ac:dyDescent="0.2">
      <c r="B28" s="19"/>
    </row>
    <row r="29" spans="2:2" s="20" customFormat="1" ht="12.75" x14ac:dyDescent="0.2">
      <c r="B29" s="19" t="s">
        <v>14</v>
      </c>
    </row>
    <row r="30" spans="2:2" s="20" customFormat="1" ht="6" customHeight="1" x14ac:dyDescent="0.2">
      <c r="B30" s="19"/>
    </row>
    <row r="31" spans="2:2" s="20" customFormat="1" ht="12.75" x14ac:dyDescent="0.2">
      <c r="B31" s="19" t="s">
        <v>13</v>
      </c>
    </row>
    <row r="32" spans="2:2" s="20" customFormat="1" ht="6" customHeight="1" x14ac:dyDescent="0.2">
      <c r="B32" s="19"/>
    </row>
    <row r="33" spans="2:2" s="20" customFormat="1" ht="12.75" x14ac:dyDescent="0.2">
      <c r="B33" s="19" t="s">
        <v>16</v>
      </c>
    </row>
    <row r="34" spans="2:2" s="20" customFormat="1" ht="6" customHeight="1" x14ac:dyDescent="0.2">
      <c r="B34" s="19"/>
    </row>
    <row r="35" spans="2:2" s="20" customFormat="1" ht="12.75" x14ac:dyDescent="0.2">
      <c r="B35" s="19" t="s">
        <v>19</v>
      </c>
    </row>
    <row r="36" spans="2:2" s="20" customFormat="1" ht="12.75" x14ac:dyDescent="0.2">
      <c r="B36" s="19" t="s">
        <v>17</v>
      </c>
    </row>
    <row r="37" spans="2:2" s="20" customFormat="1" ht="12.75" x14ac:dyDescent="0.2">
      <c r="B37" s="19" t="s">
        <v>18</v>
      </c>
    </row>
    <row r="38" spans="2:2" s="20" customFormat="1" ht="12.75" x14ac:dyDescent="0.2">
      <c r="B38" s="19" t="s">
        <v>20</v>
      </c>
    </row>
    <row r="39" spans="2:2" s="18" customFormat="1" ht="6" customHeight="1" x14ac:dyDescent="0.2">
      <c r="B39" s="19"/>
    </row>
    <row r="40" spans="2:2" s="18" customFormat="1" ht="12.75" x14ac:dyDescent="0.2">
      <c r="B40" s="19" t="s">
        <v>28</v>
      </c>
    </row>
    <row r="41" spans="2:2" s="18" customFormat="1" ht="6" customHeight="1" x14ac:dyDescent="0.2">
      <c r="B41" s="21"/>
    </row>
    <row r="42" spans="2:2" s="18" customFormat="1" ht="12.75" x14ac:dyDescent="0.2">
      <c r="B42" s="21" t="s">
        <v>29</v>
      </c>
    </row>
    <row r="43" spans="2:2" s="18" customFormat="1" ht="6" customHeight="1" x14ac:dyDescent="0.2">
      <c r="B43" s="21"/>
    </row>
    <row r="44" spans="2:2" s="18" customFormat="1" ht="12.75" x14ac:dyDescent="0.2">
      <c r="B44" s="21" t="s">
        <v>30</v>
      </c>
    </row>
    <row r="45" spans="2:2" s="18" customFormat="1" ht="6" customHeight="1" x14ac:dyDescent="0.2">
      <c r="B45" s="21"/>
    </row>
    <row r="46" spans="2:2" s="18" customFormat="1" ht="12.75" x14ac:dyDescent="0.2">
      <c r="B46" s="21" t="s">
        <v>31</v>
      </c>
    </row>
    <row r="47" spans="2:2" s="18" customFormat="1" ht="12.75" x14ac:dyDescent="0.2">
      <c r="B47" s="21" t="s">
        <v>32</v>
      </c>
    </row>
    <row r="48" spans="2:2" s="18" customFormat="1" ht="12.75" x14ac:dyDescent="0.2">
      <c r="B48" s="21"/>
    </row>
    <row r="49" spans="2:2" s="18" customFormat="1" ht="3.75" customHeight="1" x14ac:dyDescent="0.2">
      <c r="B49" s="21"/>
    </row>
    <row r="50" spans="2:2" s="18" customFormat="1" ht="12.75" x14ac:dyDescent="0.2"/>
    <row r="51" spans="2:2" hidden="1" x14ac:dyDescent="0.25"/>
    <row r="52" spans="2:2" hidden="1" x14ac:dyDescent="0.25"/>
    <row r="53" spans="2:2" hidden="1" x14ac:dyDescent="0.25"/>
    <row r="54" spans="2:2" hidden="1" x14ac:dyDescent="0.25"/>
    <row r="55" spans="2:2" hidden="1" x14ac:dyDescent="0.25"/>
    <row r="56" spans="2:2" hidden="1" x14ac:dyDescent="0.25"/>
    <row r="57" spans="2:2" hidden="1" x14ac:dyDescent="0.25"/>
    <row r="58" spans="2:2" hidden="1" x14ac:dyDescent="0.25"/>
    <row r="59" spans="2:2" hidden="1" x14ac:dyDescent="0.25"/>
    <row r="60" spans="2:2" hidden="1" x14ac:dyDescent="0.25"/>
    <row r="61" spans="2:2" hidden="1" x14ac:dyDescent="0.25"/>
    <row r="62" spans="2:2" hidden="1" x14ac:dyDescent="0.25"/>
    <row r="63" spans="2:2" hidden="1" x14ac:dyDescent="0.25"/>
    <row r="64" spans="2:2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x14ac:dyDescent="0.25"/>
  </sheetData>
  <sheetProtection algorithmName="SHA-512" hashValue="+p5hHwpzaB5KPUSLg0evpe1Wq4zussMJqXX0WI2HXSwMDVPaUf4NaA3+GvthHVTrxyvwLVIDXAWp4m/yE0gwqw==" saltValue="+nXHJzYhexpWhN8ARX8qRw==" spinCount="100000" sheet="1" objects="1" scenarios="1"/>
  <mergeCells count="1">
    <mergeCell ref="B3:G3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E52E2B99B09FF41A4B58D08464F433C" ma:contentTypeVersion="0" ma:contentTypeDescription="Crie um novo documento." ma:contentTypeScope="" ma:versionID="f74b01057f54be79e6dc8140fe1e47a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d2d35cd79d80d3b38601b74d693a05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55E5035-394B-4089-A7CE-113C8A395C22}"/>
</file>

<file path=customXml/itemProps2.xml><?xml version="1.0" encoding="utf-8"?>
<ds:datastoreItem xmlns:ds="http://schemas.openxmlformats.org/officeDocument/2006/customXml" ds:itemID="{DAA65F8E-BD04-4597-A3E8-6CB12C6F7EEB}"/>
</file>

<file path=customXml/itemProps3.xml><?xml version="1.0" encoding="utf-8"?>
<ds:datastoreItem xmlns:ds="http://schemas.openxmlformats.org/officeDocument/2006/customXml" ds:itemID="{6BF9511E-32C8-49D3-B250-74937C5220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Cenário Básico</vt:lpstr>
      <vt:lpstr>VMs Dinâmicas | Cluster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Almodovar (Adecco Recursos Humanos S.A.)</dc:creator>
  <cp:lastModifiedBy>Ana Paula Lemos de Almeida</cp:lastModifiedBy>
  <dcterms:created xsi:type="dcterms:W3CDTF">2016-10-05T01:34:36Z</dcterms:created>
  <dcterms:modified xsi:type="dcterms:W3CDTF">2020-03-09T19:18:00Z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0x010100BE52E2B99B09FF41A4B58D08464F433C</vt:lpwstr>
  </property>
</Properties>
</file>